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405" activeTab="0"/>
  </bookViews>
  <sheets>
    <sheet name="Berechnung" sheetId="1" r:id="rId1"/>
    <sheet name="Kalibrierung" sheetId="2" r:id="rId2"/>
  </sheets>
  <definedNames/>
  <calcPr fullCalcOnLoad="1" iterate="1" iterateCount="50" iterateDelta="0.01"/>
</workbook>
</file>

<file path=xl/sharedStrings.xml><?xml version="1.0" encoding="utf-8"?>
<sst xmlns="http://schemas.openxmlformats.org/spreadsheetml/2006/main" count="39" uniqueCount="26">
  <si>
    <t>Karbonathärte</t>
  </si>
  <si>
    <t>°dKH</t>
  </si>
  <si>
    <t>pH-Wert</t>
  </si>
  <si>
    <t>-</t>
  </si>
  <si>
    <t>CO2-Gehalt</t>
  </si>
  <si>
    <t>mg/Liter</t>
  </si>
  <si>
    <t>Konstante</t>
  </si>
  <si>
    <t>Messwerte:</t>
  </si>
  <si>
    <t>Berechnung für Aquariumwasser (Kalibrierung erforderlich):</t>
  </si>
  <si>
    <r>
      <t>Berechnung des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-Gehaltes aus KH und pH</t>
    </r>
  </si>
  <si>
    <r>
      <t>Kalibrierung der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-Berechnungsformel</t>
    </r>
  </si>
  <si>
    <t>1.</t>
  </si>
  <si>
    <t>Wasserprobe nehmen</t>
  </si>
  <si>
    <t>Karbonathärte messen</t>
  </si>
  <si>
    <t>2.</t>
  </si>
  <si>
    <t>(Eingabe erforderlich)</t>
  </si>
  <si>
    <t>3.</t>
  </si>
  <si>
    <t>pH-Wert messen und gleichzeitig mind. 1 Minute lang kräftig Atemluft in</t>
  </si>
  <si>
    <t>die Wasserprobe einleiten. Wenn der pH-Wert nicht weiter absinkt,</t>
  </si>
  <si>
    <r>
      <t xml:space="preserve">pH-Wert </t>
    </r>
    <r>
      <rPr>
        <vertAlign val="subscript"/>
        <sz val="12"/>
        <rFont val="Arial"/>
        <family val="2"/>
      </rPr>
      <t>(60mg/L CO2)</t>
    </r>
  </si>
  <si>
    <t>4.</t>
  </si>
  <si>
    <t>Die Formel ist nun kalibriert. Die folgende Konstante wird für die</t>
  </si>
  <si>
    <r>
      <t>Umrechnung KH/pH zu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verwendet:</t>
    </r>
  </si>
  <si>
    <r>
      <t>enthält die Probe ca. 60 mg/Liter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. Diesen pH-Wert notieren:</t>
    </r>
  </si>
  <si>
    <t>bezogen auf Aquarienwasser kann dieses Ergebnis einen erheblichen Fehler aufweisen</t>
  </si>
  <si>
    <t>Berechnung für Wässer ohne Säuren/Laugen (außer Kohlensäure):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</si>
</sst>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12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8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2" fontId="1" fillId="4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vertical="top"/>
      <protection hidden="1"/>
    </xf>
    <xf numFmtId="0" fontId="1" fillId="4" borderId="0" xfId="0" applyFont="1" applyFill="1" applyBorder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vertical="top"/>
      <protection hidden="1"/>
    </xf>
    <xf numFmtId="0" fontId="1" fillId="5" borderId="0" xfId="0" applyFont="1" applyFill="1" applyBorder="1" applyAlignment="1" applyProtection="1">
      <alignment vertical="top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left" vertical="center" indent="1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 applyAlignment="1" applyProtection="1">
      <alignment horizontal="left" vertical="center" indent="1"/>
      <protection hidden="1"/>
    </xf>
    <xf numFmtId="164" fontId="9" fillId="6" borderId="0" xfId="0" applyNumberFormat="1" applyFont="1" applyFill="1" applyBorder="1" applyAlignment="1" applyProtection="1">
      <alignment horizontal="center" vertical="center"/>
      <protection hidden="1" locked="0"/>
    </xf>
    <xf numFmtId="2" fontId="9" fillId="6" borderId="0" xfId="0" applyNumberFormat="1" applyFont="1" applyFill="1" applyBorder="1" applyAlignment="1" applyProtection="1">
      <alignment horizontal="center" vertical="center"/>
      <protection hidden="1" locked="0"/>
    </xf>
    <xf numFmtId="2" fontId="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left" vertical="center" indent="1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2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164" fontId="4" fillId="4" borderId="0" xfId="0" applyNumberFormat="1" applyFont="1" applyFill="1" applyBorder="1" applyAlignment="1" applyProtection="1">
      <alignment horizontal="center" vertical="center"/>
      <protection hidden="1"/>
    </xf>
    <xf numFmtId="1" fontId="1" fillId="4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164" fontId="4" fillId="3" borderId="0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9</xdr:row>
      <xdr:rowOff>457200</xdr:rowOff>
    </xdr:from>
    <xdr:to>
      <xdr:col>3</xdr:col>
      <xdr:colOff>1552575</xdr:colOff>
      <xdr:row>10</xdr:row>
      <xdr:rowOff>409575</xdr:rowOff>
    </xdr:to>
    <xdr:sp macro="[0]!Makro1">
      <xdr:nvSpPr>
        <xdr:cNvPr id="1" name="TextBox 243"/>
        <xdr:cNvSpPr txBox="1">
          <a:spLocks noChangeArrowheads="1"/>
        </xdr:cNvSpPr>
      </xdr:nvSpPr>
      <xdr:spPr>
        <a:xfrm>
          <a:off x="3790950" y="5000625"/>
          <a:ext cx="1247775" cy="457200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path path="rect">
            <a:fillToRect l="50000" t="50000" r="50000" b="50000"/>
          </a:path>
        </a:gradFill>
        <a:ln w="19050" cmpd="sng">
          <a:solidFill>
            <a:srgbClr val="EAEAE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Kalibrierung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2" name="Rectangle 250"/>
        <xdr:cNvSpPr>
          <a:spLocks/>
        </xdr:cNvSpPr>
      </xdr:nvSpPr>
      <xdr:spPr>
        <a:xfrm>
          <a:off x="0" y="504825"/>
          <a:ext cx="516255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3" name="Rectangle 251"/>
        <xdr:cNvSpPr>
          <a:spLocks/>
        </xdr:cNvSpPr>
      </xdr:nvSpPr>
      <xdr:spPr>
        <a:xfrm>
          <a:off x="0" y="2524125"/>
          <a:ext cx="516255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4</xdr:col>
      <xdr:colOff>0</xdr:colOff>
      <xdr:row>12</xdr:row>
      <xdr:rowOff>0</xdr:rowOff>
    </xdr:to>
    <xdr:sp>
      <xdr:nvSpPr>
        <xdr:cNvPr id="4" name="Rectangle 252"/>
        <xdr:cNvSpPr>
          <a:spLocks/>
        </xdr:cNvSpPr>
      </xdr:nvSpPr>
      <xdr:spPr>
        <a:xfrm>
          <a:off x="0" y="4543425"/>
          <a:ext cx="516255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13</xdr:row>
      <xdr:rowOff>133350</xdr:rowOff>
    </xdr:from>
    <xdr:to>
      <xdr:col>4</xdr:col>
      <xdr:colOff>1524000</xdr:colOff>
      <xdr:row>14</xdr:row>
      <xdr:rowOff>285750</xdr:rowOff>
    </xdr:to>
    <xdr:sp macro="[0]!Makro2">
      <xdr:nvSpPr>
        <xdr:cNvPr id="1" name="TextBox 1"/>
        <xdr:cNvSpPr txBox="1">
          <a:spLocks noChangeArrowheads="1"/>
        </xdr:cNvSpPr>
      </xdr:nvSpPr>
      <xdr:spPr>
        <a:xfrm>
          <a:off x="3829050" y="4962525"/>
          <a:ext cx="1304925" cy="523875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path path="rect">
            <a:fillToRect l="50000" t="50000" r="50000" b="50000"/>
          </a:path>
        </a:gradFill>
        <a:ln w="19050" cmpd="sng">
          <a:solidFill>
            <a:srgbClr val="EAEAE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zurück zur Berechnung</a:t>
          </a: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208597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485900"/>
          <a:ext cx="5219700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600325"/>
          <a:ext cx="521970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4457700"/>
          <a:ext cx="5219700" cy="111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12"/>
  <sheetViews>
    <sheetView tabSelected="1" workbookViewId="0" topLeftCell="A1">
      <selection activeCell="C3" sqref="C3"/>
    </sheetView>
  </sheetViews>
  <sheetFormatPr defaultColWidth="11.421875" defaultRowHeight="43.5" customHeight="1"/>
  <cols>
    <col min="1" max="1" width="25.28125" style="11" customWidth="1"/>
    <col min="2" max="2" width="15.421875" style="14" customWidth="1"/>
    <col min="3" max="3" width="11.57421875" style="14" customWidth="1"/>
    <col min="4" max="4" width="25.140625" style="11" customWidth="1"/>
    <col min="5" max="16384" width="11.421875" style="11" customWidth="1"/>
  </cols>
  <sheetData>
    <row r="1" spans="1:4" s="9" customFormat="1" ht="39.75" customHeight="1">
      <c r="A1" s="6" t="s">
        <v>9</v>
      </c>
      <c r="B1" s="7"/>
      <c r="C1" s="7"/>
      <c r="D1" s="8"/>
    </row>
    <row r="2" spans="1:4" ht="39.75" customHeight="1">
      <c r="A2" s="28" t="s">
        <v>7</v>
      </c>
      <c r="B2" s="29"/>
      <c r="C2" s="29"/>
      <c r="D2" s="1"/>
    </row>
    <row r="3" spans="1:4" ht="39.75" customHeight="1">
      <c r="A3" s="17" t="s">
        <v>0</v>
      </c>
      <c r="B3" s="15" t="s">
        <v>1</v>
      </c>
      <c r="C3" s="19">
        <v>1</v>
      </c>
      <c r="D3" s="18" t="s">
        <v>15</v>
      </c>
    </row>
    <row r="4" spans="1:4" ht="39.75" customHeight="1">
      <c r="A4" s="17" t="s">
        <v>2</v>
      </c>
      <c r="B4" s="15" t="s">
        <v>3</v>
      </c>
      <c r="C4" s="20">
        <v>5.5</v>
      </c>
      <c r="D4" s="18" t="s">
        <v>15</v>
      </c>
    </row>
    <row r="5" spans="1:4" ht="39.75" customHeight="1">
      <c r="A5" s="12"/>
      <c r="B5" s="4"/>
      <c r="C5" s="5"/>
      <c r="D5" s="10"/>
    </row>
    <row r="6" spans="1:4" ht="39.75" customHeight="1">
      <c r="A6" s="28" t="s">
        <v>25</v>
      </c>
      <c r="B6" s="29"/>
      <c r="C6" s="30"/>
      <c r="D6" s="1"/>
    </row>
    <row r="7" spans="1:4" s="13" customFormat="1" ht="39.75" customHeight="1">
      <c r="A7" s="22" t="s">
        <v>6</v>
      </c>
      <c r="B7" s="23" t="s">
        <v>3</v>
      </c>
      <c r="C7" s="24">
        <v>7.9</v>
      </c>
      <c r="D7" s="25"/>
    </row>
    <row r="8" spans="1:4" ht="39.75" customHeight="1">
      <c r="A8" s="26" t="s">
        <v>4</v>
      </c>
      <c r="B8" s="2" t="s">
        <v>5</v>
      </c>
      <c r="C8" s="3">
        <f>(C$3/2.8)*10^(C7-C$4)</f>
        <v>89.71022969677082</v>
      </c>
      <c r="D8" s="27" t="s">
        <v>24</v>
      </c>
    </row>
    <row r="9" spans="1:4" ht="39.75" customHeight="1">
      <c r="A9" s="12"/>
      <c r="B9" s="4"/>
      <c r="C9" s="4"/>
      <c r="D9" s="10"/>
    </row>
    <row r="10" spans="1:4" ht="39.75" customHeight="1">
      <c r="A10" s="28" t="s">
        <v>8</v>
      </c>
      <c r="B10" s="29"/>
      <c r="C10" s="30"/>
      <c r="D10" s="1"/>
    </row>
    <row r="11" spans="1:4" s="13" customFormat="1" ht="39.75" customHeight="1">
      <c r="A11" s="22" t="s">
        <v>6</v>
      </c>
      <c r="B11" s="23" t="s">
        <v>3</v>
      </c>
      <c r="C11" s="24">
        <f>Kalibrierung!D15</f>
        <v>7.225309281725863</v>
      </c>
      <c r="D11" s="25"/>
    </row>
    <row r="12" spans="1:4" ht="39.75" customHeight="1">
      <c r="A12" s="31" t="s">
        <v>4</v>
      </c>
      <c r="B12" s="32" t="s">
        <v>5</v>
      </c>
      <c r="C12" s="33">
        <f>(C$3/2.8)*10^(C11-C$4)</f>
        <v>18.973665961010305</v>
      </c>
      <c r="D12" s="16"/>
    </row>
  </sheetData>
  <sheetProtection password="CB25" sheet="1" objects="1" scenarios="1"/>
  <dataValidations count="2">
    <dataValidation type="decimal" allowBlank="1" showInputMessage="1" showErrorMessage="1" sqref="C3">
      <formula1>0.1</formula1>
      <formula2>100</formula2>
    </dataValidation>
    <dataValidation type="decimal" allowBlank="1" showInputMessage="1" showErrorMessage="1" sqref="C4">
      <formula1>3</formula1>
      <formula2>11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&amp;L&amp;F &amp;A&amp;RJörg Ohliger
www.ohligers.de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6"/>
  <sheetViews>
    <sheetView workbookViewId="0" topLeftCell="A1">
      <selection activeCell="D6" sqref="D6"/>
    </sheetView>
  </sheetViews>
  <sheetFormatPr defaultColWidth="11.421875" defaultRowHeight="29.25" customHeight="1"/>
  <cols>
    <col min="1" max="1" width="5.421875" style="10" customWidth="1"/>
    <col min="2" max="2" width="25.8515625" style="10" customWidth="1"/>
    <col min="3" max="4" width="11.421875" style="4" customWidth="1"/>
    <col min="5" max="5" width="24.140625" style="35" customWidth="1"/>
    <col min="6" max="16384" width="11.421875" style="10" customWidth="1"/>
  </cols>
  <sheetData>
    <row r="1" ht="29.25" customHeight="1">
      <c r="A1" s="34" t="s">
        <v>10</v>
      </c>
    </row>
    <row r="3" spans="1:2" ht="29.25" customHeight="1">
      <c r="A3" s="1" t="s">
        <v>11</v>
      </c>
      <c r="B3" s="16" t="s">
        <v>12</v>
      </c>
    </row>
    <row r="5" spans="1:5" ht="29.25" customHeight="1">
      <c r="A5" s="1" t="s">
        <v>14</v>
      </c>
      <c r="B5" s="16" t="s">
        <v>13</v>
      </c>
      <c r="C5" s="15"/>
      <c r="D5" s="15"/>
      <c r="E5" s="38"/>
    </row>
    <row r="6" spans="1:5" ht="29.25" customHeight="1">
      <c r="A6" s="1"/>
      <c r="B6" s="16" t="s">
        <v>0</v>
      </c>
      <c r="C6" s="15" t="s">
        <v>1</v>
      </c>
      <c r="D6" s="19">
        <v>1</v>
      </c>
      <c r="E6" s="18" t="s">
        <v>15</v>
      </c>
    </row>
    <row r="7" ht="29.25" customHeight="1">
      <c r="D7" s="36"/>
    </row>
    <row r="8" spans="1:5" ht="29.25" customHeight="1">
      <c r="A8" s="1" t="s">
        <v>16</v>
      </c>
      <c r="B8" s="16" t="s">
        <v>17</v>
      </c>
      <c r="C8" s="15"/>
      <c r="D8" s="39"/>
      <c r="E8" s="38"/>
    </row>
    <row r="9" spans="1:5" ht="29.25" customHeight="1">
      <c r="A9" s="1"/>
      <c r="B9" s="16" t="s">
        <v>18</v>
      </c>
      <c r="C9" s="15"/>
      <c r="D9" s="39"/>
      <c r="E9" s="38"/>
    </row>
    <row r="10" spans="1:5" ht="29.25" customHeight="1">
      <c r="A10" s="1"/>
      <c r="B10" s="16" t="s">
        <v>23</v>
      </c>
      <c r="C10" s="15"/>
      <c r="D10" s="39"/>
      <c r="E10" s="38"/>
    </row>
    <row r="11" spans="1:5" ht="29.25" customHeight="1">
      <c r="A11" s="1"/>
      <c r="B11" s="16" t="s">
        <v>19</v>
      </c>
      <c r="C11" s="15" t="s">
        <v>3</v>
      </c>
      <c r="D11" s="19">
        <v>5</v>
      </c>
      <c r="E11" s="18" t="s">
        <v>15</v>
      </c>
    </row>
    <row r="13" spans="1:5" ht="29.25" customHeight="1">
      <c r="A13" s="1" t="s">
        <v>20</v>
      </c>
      <c r="B13" s="16" t="s">
        <v>21</v>
      </c>
      <c r="C13" s="15"/>
      <c r="D13" s="21"/>
      <c r="E13" s="38"/>
    </row>
    <row r="14" spans="1:5" ht="29.25" customHeight="1">
      <c r="A14" s="1"/>
      <c r="B14" s="16" t="s">
        <v>22</v>
      </c>
      <c r="C14" s="15"/>
      <c r="D14" s="21"/>
      <c r="E14" s="38"/>
    </row>
    <row r="15" spans="1:5" ht="29.25" customHeight="1">
      <c r="A15" s="1"/>
      <c r="B15" s="16" t="s">
        <v>6</v>
      </c>
      <c r="C15" s="15" t="s">
        <v>3</v>
      </c>
      <c r="D15" s="21">
        <f>LOG(60*2.8/D6)+D11</f>
        <v>7.225309281725863</v>
      </c>
      <c r="E15" s="38"/>
    </row>
    <row r="16" ht="29.25" customHeight="1">
      <c r="D16" s="37"/>
    </row>
  </sheetData>
  <sheetProtection password="CB25" sheet="1" objects="1" scenarios="1"/>
  <dataValidations count="2">
    <dataValidation type="decimal" allowBlank="1" showInputMessage="1" showErrorMessage="1" sqref="D6">
      <formula1>0.1</formula1>
      <formula2>100</formula2>
    </dataValidation>
    <dataValidation type="decimal" allowBlank="1" showInputMessage="1" showErrorMessage="1" sqref="D11">
      <formula1>3</formula1>
      <formula2>11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&amp;L&amp;F &amp;A&amp;RJörg Ohliger
www.ohligers.de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VEBA Kraftwerke Ruhr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VEBA Kraftwerke Ruhr AG</dc:creator>
  <cp:keywords/>
  <dc:description/>
  <cp:lastModifiedBy>VEBA Kraftwerke Ruhr AG</cp:lastModifiedBy>
  <cp:lastPrinted>2002-08-20T14:00:24Z</cp:lastPrinted>
  <dcterms:created xsi:type="dcterms:W3CDTF">2002-08-14T13:11:38Z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